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ZP\PRZETARGI 2025\BZP.271.6.2025 SP1 doposażenie\"/>
    </mc:Choice>
  </mc:AlternateContent>
  <xr:revisionPtr revIDLastSave="0" documentId="13_ncr:1_{513BC5E0-2776-42F4-90CD-9F2F6B09A1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yfikacja dostaw" sheetId="6" r:id="rId1"/>
  </sheets>
  <definedNames>
    <definedName name="KW">#REF!</definedName>
    <definedName name="wybó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6" l="1"/>
  <c r="K12" i="6" s="1"/>
  <c r="H13" i="6"/>
  <c r="J14" i="6"/>
  <c r="H14" i="6" l="1"/>
  <c r="K13" i="6"/>
  <c r="A13" i="6" l="1"/>
  <c r="K14" i="6" l="1"/>
</calcChain>
</file>

<file path=xl/sharedStrings.xml><?xml version="1.0" encoding="utf-8"?>
<sst xmlns="http://schemas.openxmlformats.org/spreadsheetml/2006/main" count="22" uniqueCount="20">
  <si>
    <t>Jednostka miary</t>
  </si>
  <si>
    <t>RAZEM:</t>
  </si>
  <si>
    <t>-</t>
  </si>
  <si>
    <t>sztuka</t>
  </si>
  <si>
    <t>Laptop z oprogramowaniem do klas, pracowni, pomieszczeń pomocy psychologiczno -pedagogicznej), gabinetów specjalistycznych (pedagoga, psychologa logopedy  - dla nauczyciela
(TIK)</t>
  </si>
  <si>
    <t>Procesor: wielordzeniowy, powinien oferować w sumie co najmniej 6 rdzeni lub równoważny tj. Osiągający w teście wydajności wynik nie gorszy niż:   
SYSMARK 25 – min. 1500 pkt   
lub   
PASSMARK Average CPU Mark (dostępnym na stronie https://www.cpubenchmark.net/ ) - min  17 000 pkt. Wynik (osiągnięty nie wcześniej niż 1 stycznia 2025 roku) załączyć na wezwanie zamawiającego.
Pamięć operacyjna 16 GB, Dysk pojemność min. 256 GB SSD, Karta graficzna zintegrowana, z możliwością dynamicznego przydzielania pamięci w obrębie pamięci systemowej. Powinna umożliwiać pracę dwumonitorową. 
Karta muzyczna zintegrowana, Karta Wi-Fi: 802.11 a/b/g/n/ac, Karta sieciowa: 10/100/1000, Bluetooth standard:5.0, Liczba złączy USB 3.0: minimum 4, Liczba złączy USB 2.0: minimum 2, Liczba złączy HDMI: 2,
Liczba złączy DisplayPort:1,
 System operacyjny Windows 11 lub równoważny,
 Licencja nie ograniczona czasowo zawierająca  pakiet Office dla edukacji:
- edytor tekstów 
- arkusz kalkulacyjny 
- narzędzie do przygotowywania i prowadzenia prezentacji
Monitor o przekątnej ekranu min. 24 cale, rozdzielczości
1920 x 1080 FULL HD, złącza HDMI, Displayport</t>
  </si>
  <si>
    <t>Zestaw komputerowy z oprogramowaniem, stanowisko uczniowskie 
(TIK)</t>
  </si>
  <si>
    <t>Procesor: wielordzeniowy, powinien oferować w sumie co najmniej 6 rdzeni lub równoważny tj. Osiągający w teście wydajności wynik nie gorszy niż:   
SYSMARK 25 – min. 1400 pkt   
lub   
PASSMARK Average CPU Mark (dostępnym na stronie https://www.cpubenchmark.net/ ) - min  16 000 pkt. Wynik (osiągnięty nie wcześniej niż 1 stycznia 2025 roku) załączyć na wezwanie zamawiającego. 
Pamięć operacyjna 16GB, Dysk NVME 512 GB SSD,
 Karta graficzna zintegrowana, z możliwością dynamicznego przydzielania pamięci w obrębie pamięci systemowej. Powinna umożliwiać pracę dwumonitorową. 
Karta muzyczna zintegrowana, Ekran 17,3”, 1920 x 1080 (Fuli HD), Matryca IPS, 60Hz, Łączność: Wi-Fi 6, Moduł Bluetooth 4.1, System operacyjny Windows 11 lub równoważny. Licencja nie ograniczona czasowo zawierająca  pakiet Office dla edukacji:
- edytor tekstów 
- arkusz kalkulacyjny 
- narzędzie do przygotowywania i prowadzenia prezentacji</t>
  </si>
  <si>
    <t xml:space="preserve"> BZP.271.6.2025  Załącznik nr 1a do SWZ </t>
  </si>
  <si>
    <t>Formularz cenowy do części I Zakup i dostawa sprzętu komputerowego</t>
  </si>
  <si>
    <t>L.p.</t>
  </si>
  <si>
    <t>Nazwa</t>
  </si>
  <si>
    <t>Opis wymaganych parametrów technicznych</t>
  </si>
  <si>
    <t>Wartość jednostkowa netto (zł)</t>
  </si>
  <si>
    <t>Ilość</t>
  </si>
  <si>
    <t>Stawka podatku VAT [%]</t>
  </si>
  <si>
    <t>Wartość ogółem brutto [zł]</t>
  </si>
  <si>
    <t>Wartość podatku VAT (zł)</t>
  </si>
  <si>
    <t>Wartość ogółem netto [zł]</t>
  </si>
  <si>
    <t>Producent, model, oferowane parametry techniczne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</si>
</sst>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8"/>
      <name val="Czcionka tekstu podstawowego"/>
      <family val="2"/>
      <charset val="238"/>
    </font>
    <font>
      <sz val="1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0" fontId="6" fillId="0" borderId="0" xfId="0" applyFont="1"/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/>
    <xf numFmtId="0" fontId="3" fillId="0" borderId="0" xfId="0" quotePrefix="1" applyFont="1"/>
    <xf numFmtId="4" fontId="1" fillId="0" borderId="0" xfId="0" applyNumberFormat="1" applyFont="1"/>
    <xf numFmtId="14" fontId="1" fillId="0" borderId="0" xfId="0" applyNumberFormat="1" applyFont="1"/>
  </cellXfs>
  <cellStyles count="1">
    <cellStyle name="Normalny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color auto="1"/>
        <charset val="238"/>
      </font>
      <numFmt numFmtId="0" formatCode="General"/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771525</xdr:colOff>
      <xdr:row>3</xdr:row>
      <xdr:rowOff>9525</xdr:rowOff>
    </xdr:from>
    <xdr:to>
      <xdr:col>3</xdr:col>
      <xdr:colOff>908051</xdr:colOff>
      <xdr:row>6</xdr:row>
      <xdr:rowOff>17463</xdr:rowOff>
    </xdr:to>
    <xdr:pic>
      <xdr:nvPicPr>
        <xdr:cNvPr id="2" name="Obraz 1" descr="Kolorowe znaki ułożone w poziomym rzędzie. Od lewej:  znak Funduszy Europejskich z  dopiskiem Fundusze Europejskie dla Podkarpacia, znak Rzeczypospolitej Polskiej,  znak Unii Europejskiej z  dopiskiem  dofinansowane przez Unię Europejską, pionowa, czarna kreska oddzielająca znak Podkarpackie z dopiskiem przestrzeń otwarta." title="Logotypy">
          <a:extLst>
            <a:ext uri="{FF2B5EF4-FFF2-40B4-BE49-F238E27FC236}">
              <a16:creationId xmlns:a16="http://schemas.microsoft.com/office/drawing/2014/main" id="{42ECB7BB-683E-4118-9654-A47A24EF97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61975"/>
          <a:ext cx="6356351" cy="5603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ostawy" displayName="Dostawy" ref="A11:K14" totalsRowShown="0" headerRowDxfId="26" dataDxfId="24" totalsRowDxfId="22" headerRowBorderDxfId="25" tableBorderDxfId="23" totalsRowBorderDxfId="21">
  <autoFilter ref="A11:K14" xr:uid="{00000000-0009-0000-0100-000002000000}"/>
  <tableColumns count="11">
    <tableColumn id="1" xr3:uid="{00000000-0010-0000-0000-000001000000}" name="L.p." dataDxfId="20" totalsRowDxfId="19"/>
    <tableColumn id="2" xr3:uid="{00000000-0010-0000-0000-000002000000}" name="Nazwa" dataDxfId="18" totalsRowDxfId="17"/>
    <tableColumn id="3" xr3:uid="{00000000-0010-0000-0000-000003000000}" name="Opis wymaganych parametrów technicznych" dataDxfId="16" totalsRowDxfId="15"/>
    <tableColumn id="4" xr3:uid="{00000000-0010-0000-0000-000004000000}" name="Producent, model, oferowane parametry techniczne" dataDxfId="14" totalsRowDxfId="13"/>
    <tableColumn id="6" xr3:uid="{00000000-0010-0000-0000-000006000000}" name="Jednostka miary" dataDxfId="12" totalsRowDxfId="11"/>
    <tableColumn id="7" xr3:uid="{00000000-0010-0000-0000-000007000000}" name="Ilość" dataDxfId="10" totalsRowDxfId="9">
      <calculatedColumnFormula>SUM(F8:F11)</calculatedColumnFormula>
    </tableColumn>
    <tableColumn id="8" xr3:uid="{00000000-0010-0000-0000-000008000000}" name="Wartość jednostkowa netto (zł)" dataDxfId="8" totalsRowDxfId="7"/>
    <tableColumn id="13" xr3:uid="{A3CF8475-75DB-499A-975D-0CF1758D1F71}" name="Wartość ogółem netto [zł]" dataDxfId="6" totalsRowDxfId="5">
      <calculatedColumnFormula>Dostawy[[#This Row],[Ilość]]*Dostawy[[#This Row],[Wartość jednostkowa netto (zł)]]</calculatedColumnFormula>
    </tableColumn>
    <tableColumn id="11" xr3:uid="{1853B4C9-EC11-446F-B31D-F989A6897371}" name="Stawka podatku VAT [%]" dataDxfId="4"/>
    <tableColumn id="5" xr3:uid="{D97F0C6F-70DD-499C-8E33-50959F13678C}" name="Wartość podatku VAT (zł)" dataDxfId="3" totalsRowDxfId="2">
      <calculatedColumnFormula>Dostawy[[#This Row],[Ilość]]*Dostawy[[#This Row],[Wartość jednostkowa netto (zł)]]*Dostawy[[#This Row],[Stawka podatku VAT '[%']]]*100%-Dostawy[[#This Row],[Ilość]]*Dostawy[[#This Row],[Wartość jednostkowa netto (zł)]]</calculatedColumnFormula>
    </tableColumn>
    <tableColumn id="9" xr3:uid="{00000000-0010-0000-0000-000009000000}" name="Wartość ogółem brutto [zł]" dataDxfId="1" totalsRowDxfId="0">
      <calculatedColumnFormula>PRODUCT(F12:G12)</calculatedColumnFormula>
    </tableColumn>
  </tableColumns>
  <tableStyleInfo name="TableStyleMedium9" showFirstColumn="1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topLeftCell="A13" zoomScaleNormal="100" zoomScaleSheetLayoutView="100" workbookViewId="0">
      <selection activeCell="F14" sqref="F14"/>
    </sheetView>
  </sheetViews>
  <sheetFormatPr defaultRowHeight="14.25"/>
  <cols>
    <col min="1" max="1" width="10.375" style="10" customWidth="1"/>
    <col min="2" max="2" width="24.125" style="10" customWidth="1"/>
    <col min="3" max="3" width="47.125" style="10" customWidth="1"/>
    <col min="4" max="4" width="39.125" style="10" customWidth="1"/>
    <col min="5" max="5" width="11.875" style="10" customWidth="1"/>
    <col min="6" max="6" width="9.375" style="10" customWidth="1"/>
    <col min="7" max="7" width="13.625" style="10" customWidth="1"/>
    <col min="8" max="8" width="16.625" style="10" customWidth="1"/>
    <col min="9" max="9" width="10.5" style="10" customWidth="1"/>
    <col min="10" max="10" width="17.25" style="10" customWidth="1"/>
    <col min="11" max="11" width="16.5" style="10" customWidth="1"/>
    <col min="12" max="16384" width="9" style="10"/>
  </cols>
  <sheetData>
    <row r="1" spans="1:11">
      <c r="A1" s="9" t="s">
        <v>8</v>
      </c>
    </row>
    <row r="2" spans="1:11" ht="15">
      <c r="A2" s="11" t="s">
        <v>9</v>
      </c>
    </row>
    <row r="5" spans="1:11">
      <c r="A5" s="12"/>
      <c r="B5" s="9"/>
      <c r="C5" s="12"/>
      <c r="D5" s="12"/>
      <c r="E5" s="12"/>
      <c r="F5" s="12"/>
      <c r="G5" s="12"/>
      <c r="H5" s="12"/>
      <c r="I5" s="12"/>
      <c r="J5" s="12"/>
      <c r="K5" s="12"/>
    </row>
    <row r="6" spans="1:11" ht="15">
      <c r="A6" s="12"/>
      <c r="B6" s="11"/>
      <c r="C6" s="12"/>
      <c r="D6" s="12"/>
      <c r="E6" s="12"/>
      <c r="F6" s="12"/>
      <c r="G6" s="12"/>
      <c r="H6" s="12"/>
      <c r="I6" s="12"/>
      <c r="J6" s="12"/>
      <c r="K6" s="12"/>
    </row>
    <row r="7" spans="1:1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ht="15">
      <c r="A8" s="12"/>
      <c r="B8" s="13"/>
      <c r="C8" s="14"/>
      <c r="D8" s="14"/>
      <c r="E8" s="14"/>
      <c r="F8" s="14"/>
      <c r="G8" s="14"/>
      <c r="H8" s="14"/>
      <c r="I8" s="14"/>
      <c r="J8" s="14"/>
      <c r="K8" s="12"/>
    </row>
    <row r="9" spans="1:11" ht="15">
      <c r="A9" s="12"/>
      <c r="B9" s="13"/>
      <c r="C9" s="14"/>
      <c r="D9" s="12"/>
      <c r="E9" s="12"/>
      <c r="F9" s="12"/>
      <c r="G9" s="12"/>
      <c r="H9" s="12"/>
      <c r="I9" s="12"/>
      <c r="J9" s="12"/>
      <c r="K9" s="12"/>
    </row>
    <row r="10" spans="1:1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spans="1:11" ht="44.25" customHeight="1">
      <c r="A11" s="5" t="s">
        <v>10</v>
      </c>
      <c r="B11" s="3" t="s">
        <v>11</v>
      </c>
      <c r="C11" s="3" t="s">
        <v>12</v>
      </c>
      <c r="D11" s="3" t="s">
        <v>19</v>
      </c>
      <c r="E11" s="3" t="s">
        <v>0</v>
      </c>
      <c r="F11" s="3" t="s">
        <v>14</v>
      </c>
      <c r="G11" s="3" t="s">
        <v>13</v>
      </c>
      <c r="H11" s="3" t="s">
        <v>18</v>
      </c>
      <c r="I11" s="3" t="s">
        <v>15</v>
      </c>
      <c r="J11" s="3" t="s">
        <v>17</v>
      </c>
      <c r="K11" s="3" t="s">
        <v>16</v>
      </c>
    </row>
    <row r="12" spans="1:11" ht="409.5">
      <c r="A12" s="1">
        <v>1</v>
      </c>
      <c r="B12" s="6" t="s">
        <v>6</v>
      </c>
      <c r="C12" s="6" t="s">
        <v>5</v>
      </c>
      <c r="D12" s="6"/>
      <c r="E12" s="6" t="s">
        <v>3</v>
      </c>
      <c r="F12" s="6">
        <v>24</v>
      </c>
      <c r="G12" s="6"/>
      <c r="H12" s="6">
        <f>Dostawy[[#This Row],[Ilość]]*Dostawy[[#This Row],[Wartość jednostkowa netto (zł)]]</f>
        <v>0</v>
      </c>
      <c r="I12" s="6"/>
      <c r="J12" s="6"/>
      <c r="K12" s="6">
        <f>Dostawy[[#This Row],[Wartość ogółem netto '[zł']]]+Dostawy[[#This Row],[Wartość podatku VAT (zł)]]</f>
        <v>0</v>
      </c>
    </row>
    <row r="13" spans="1:11" ht="324" customHeight="1">
      <c r="A13" s="1">
        <f>A12+1</f>
        <v>2</v>
      </c>
      <c r="B13" s="6" t="s">
        <v>4</v>
      </c>
      <c r="C13" s="6" t="s">
        <v>7</v>
      </c>
      <c r="D13" s="6"/>
      <c r="E13" s="6" t="s">
        <v>3</v>
      </c>
      <c r="F13" s="6">
        <v>24</v>
      </c>
      <c r="G13" s="6"/>
      <c r="H13" s="6">
        <f>Dostawy[[#This Row],[Ilość]]*Dostawy[[#This Row],[Wartość jednostkowa netto (zł)]]</f>
        <v>0</v>
      </c>
      <c r="I13" s="6"/>
      <c r="J13" s="6"/>
      <c r="K13" s="6">
        <f>Dostawy[[#This Row],[Ilość]]*Dostawy[[#This Row],[Wartość jednostkowa netto (zł)]]</f>
        <v>0</v>
      </c>
    </row>
    <row r="14" spans="1:11" ht="15">
      <c r="A14" s="1"/>
      <c r="B14" s="7" t="s">
        <v>1</v>
      </c>
      <c r="C14" s="6"/>
      <c r="D14" s="2" t="s">
        <v>2</v>
      </c>
      <c r="E14" s="2" t="s">
        <v>2</v>
      </c>
      <c r="F14" s="8"/>
      <c r="G14" s="8"/>
      <c r="H14" s="8">
        <f>Dostawy[[#This Row],[Ilość]]*Dostawy[[#This Row],[Wartość jednostkowa netto (zł)]]</f>
        <v>0</v>
      </c>
      <c r="I14" s="8"/>
      <c r="J14" s="8">
        <f>Dostawy[[#This Row],[Ilość]]*Dostawy[[#This Row],[Wartość jednostkowa netto (zł)]]*Dostawy[[#This Row],[Stawka podatku VAT '[%']]]*100%-Dostawy[[#This Row],[Ilość]]*Dostawy[[#This Row],[Wartość jednostkowa netto (zł)]]</f>
        <v>0</v>
      </c>
      <c r="K14" s="8">
        <f>SUBTOTAL(109,K12:K13)</f>
        <v>0</v>
      </c>
    </row>
    <row r="15" spans="1:11">
      <c r="A15" s="15"/>
      <c r="C15" s="12"/>
      <c r="D15" s="12"/>
      <c r="E15" s="12"/>
      <c r="F15" s="12"/>
      <c r="G15" s="12"/>
      <c r="H15" s="12"/>
      <c r="I15" s="12"/>
      <c r="J15" s="12"/>
      <c r="K15" s="12"/>
    </row>
    <row r="16" spans="1:11">
      <c r="A16" s="4"/>
      <c r="C16" s="12"/>
      <c r="D16" s="12"/>
      <c r="E16" s="12"/>
      <c r="F16" s="12"/>
      <c r="G16" s="12"/>
      <c r="H16" s="12"/>
      <c r="I16" s="12"/>
      <c r="J16" s="12"/>
      <c r="K16" s="12"/>
    </row>
    <row r="17" spans="1:11">
      <c r="A17" s="4"/>
      <c r="C17" s="12"/>
      <c r="D17" s="12"/>
      <c r="E17" s="12"/>
      <c r="F17" s="12"/>
      <c r="G17" s="12"/>
      <c r="H17" s="12"/>
      <c r="I17" s="12"/>
      <c r="J17" s="12"/>
      <c r="K17" s="16"/>
    </row>
    <row r="18" spans="1:1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19" spans="1:11">
      <c r="A19" s="12"/>
      <c r="C19" s="17"/>
      <c r="D19" s="12"/>
      <c r="E19" s="12"/>
      <c r="F19" s="12"/>
      <c r="G19" s="12"/>
      <c r="H19" s="12"/>
      <c r="I19" s="12"/>
      <c r="J19" s="12"/>
      <c r="K19" s="12"/>
    </row>
  </sheetData>
  <phoneticPr fontId="5" type="noConversion"/>
  <pageMargins left="0.25" right="0.25" top="0.75" bottom="0.75" header="0.3" footer="0.3"/>
  <pageSetup paperSize="9" scale="6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 dostaw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7 do instrukcji - Specyfikacja dostaw i usług</dc:title>
  <dc:creator>PI</dc:creator>
  <cp:lastModifiedBy>Ordon-Harłacz Katarzyna</cp:lastModifiedBy>
  <cp:lastPrinted>2023-12-13T12:38:05Z</cp:lastPrinted>
  <dcterms:created xsi:type="dcterms:W3CDTF">2010-04-01T06:59:29Z</dcterms:created>
  <dcterms:modified xsi:type="dcterms:W3CDTF">2025-11-20T12:28:29Z</dcterms:modified>
</cp:coreProperties>
</file>